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anel\Documents\0_ISIKLIK\0_Kuusalu VP\Taotlused\PVC hall\"/>
    </mc:Choice>
  </mc:AlternateContent>
  <xr:revisionPtr revIDLastSave="0" documentId="13_ncr:1_{B6024A74-B5BB-4DF5-86EE-0FE9704360DD}" xr6:coauthVersionLast="47" xr6:coauthVersionMax="47" xr10:uidLastSave="{00000000-0000-0000-0000-000000000000}"/>
  <bookViews>
    <workbookView xWindow="-109" yWindow="-109" windowWidth="26301" windowHeight="14305" xr2:uid="{DB9831B9-18AD-48F3-85D2-5872C790783C}"/>
  </bookViews>
  <sheets>
    <sheet name="Sheet1" sheetId="1" r:id="rId1"/>
  </sheets>
  <definedNames>
    <definedName name="_Hlk102996774" localSheetId="0">Sheet1!$A$1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6" i="1" l="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G40" i="1" s="1"/>
  <c r="B57" i="1"/>
  <c r="D57" i="1"/>
  <c r="G53" i="1"/>
  <c r="G50"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<sst xmlns="http://schemas.openxmlformats.org/spreadsheetml/2006/main" count="69" uniqueCount="66">
  <si>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</si>
  <si>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</si>
  <si>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</si>
  <si>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</si>
  <si>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</si>
  <si>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</si>
  <si>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</si>
  <si>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</si>
  <si>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</si>
  <si>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</si>
  <si>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</si>
  <si>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</si>
  <si>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t>Kulu kirjeldus</t>
  </si>
  <si>
    <t>Projekti summa</t>
  </si>
  <si>
    <t>Taotletav toetuse summa</t>
  </si>
  <si>
    <t>Telefoni nr.</t>
  </si>
  <si>
    <t>Kellelt ja kuidas on võetud hinnapäring, selle sisu ja hind ning tehtud valiku põhjendus</t>
  </si>
  <si>
    <t>(allkirjastatud digitaalselt)</t>
  </si>
  <si>
    <t>Taotlusvorm vabatahtlikkuse alusel Päästeameti tegevuses osalejale tegevustoetuse taotlemiseks</t>
  </si>
  <si>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</si>
  <si>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</si>
  <si>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</si>
  <si>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</si>
  <si>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</si>
  <si>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</si>
  <si>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</si>
  <si>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</si>
  <si>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</si>
  <si>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</si>
  <si>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</si>
  <si>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</si>
  <si>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</si>
  <si>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</si>
  <si>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</si>
  <si>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t xml:space="preserve">MTÜ Kuusalu Vabatahtlike Selts </t>
  </si>
  <si>
    <t>Laane tn 27, Kuusalu alevik, 74601 Kuusalu vald, Harju maakond</t>
  </si>
  <si>
    <t>Tanel Tõnsau</t>
  </si>
  <si>
    <t>tanel@kuusalusoojus.ee</t>
  </si>
  <si>
    <t>PVC halli tellimuse vormistamine</t>
  </si>
  <si>
    <t>PVC halli aluspinna ettevalmistus, seltsi liikmete poolt</t>
  </si>
  <si>
    <t>15.12.2025 - 25.12.2025</t>
  </si>
  <si>
    <t>PVC halli paigaldus, seltsi liikmete poolt</t>
  </si>
  <si>
    <t>Lõpparuande esitamine</t>
  </si>
  <si>
    <t>PVC hall Alaska 110</t>
  </si>
  <si>
    <t>PVC hall Alaska 110 transport</t>
  </si>
  <si>
    <t>PVC hall mõõdud 8 x 10 x 4,7 m, pindala 80 m2</t>
  </si>
  <si>
    <t>PVC hall mõõdud 12m x 9,15m x 5,5m, pindala 110m2</t>
  </si>
  <si>
    <t>Termet OÜ, e - kirja teel, PVC hall 8 x 10 m, hind 8060,00 EUR</t>
  </si>
  <si>
    <t>Life By You OÜ, e - kirja teel, PVC hall Alaska 110, 12m x 9,15m x 5,5m hind 6386,00 EUR, suurem pindala ja parim hind</t>
  </si>
  <si>
    <t xml:space="preserve">PVC hall mõõtudega 8m x 10,5m x 5,5m, pindala 84 m2 </t>
  </si>
  <si>
    <t xml:space="preserve">agri24.ee, e - poe päring, PVC hall 8 x 10,5 m, hind 7930,00 EUR </t>
  </si>
  <si>
    <r>
      <t xml:space="preserve">1. Projekti kirjeldus </t>
    </r>
    <r>
      <rPr>
        <i/>
        <sz val="10"/>
        <color theme="1"/>
        <rFont val="Times New Roman"/>
        <family val="1"/>
      </rPr>
      <t>(taotletava toetuse kulude kirjeldus)</t>
    </r>
  </si>
  <si>
    <r>
      <t xml:space="preserve">1.2 Projekti eesmärk ja tulemus </t>
    </r>
    <r>
      <rPr>
        <i/>
        <sz val="10"/>
        <color theme="1"/>
        <rFont val="Times New Roman"/>
        <family val="1"/>
      </rPr>
      <t>(Kirjeldage lühidalt, millist probleemi te projektiga lahendate ja milliste tasemete, olukordade, seisundite või muutusteni projekti elluviimise kaudu jõutakse)</t>
    </r>
  </si>
  <si>
    <r>
      <t xml:space="preserve">2. Projekti eelarve </t>
    </r>
    <r>
      <rPr>
        <i/>
        <sz val="10"/>
        <color theme="1"/>
        <rFont val="Times New Roman"/>
        <family val="1"/>
      </rPr>
      <t>(toetatavate kulud loetelu)</t>
    </r>
  </si>
  <si>
    <r>
      <t>Kulu kokku koos käibemaksuga</t>
    </r>
    <r>
      <rPr>
        <i/>
        <sz val="11"/>
        <color theme="1"/>
        <rFont val="Times New Roman"/>
        <family val="1"/>
      </rPr>
      <t xml:space="preserve"> (</t>
    </r>
    <r>
      <rPr>
        <i/>
        <sz val="10"/>
        <color theme="1"/>
        <rFont val="Times New Roman"/>
        <family val="1"/>
      </rPr>
      <t>täidavad mitte käibemaksu kohustuslased)</t>
    </r>
  </si>
  <si>
    <r>
      <t xml:space="preserve">Kulu kokku koos käibemaksuga   Käimeksu määr 22% kuni 30.06.25 </t>
    </r>
    <r>
      <rPr>
        <i/>
        <sz val="10"/>
        <color theme="1"/>
        <rFont val="Times New Roman"/>
        <family val="1"/>
      </rPr>
      <t>(täidavad käibemaksu kohustuslased)</t>
    </r>
  </si>
  <si>
    <r>
      <t xml:space="preserve">Kulu kokku koos käibemaksuga   Käimeksu määr 24% alates 01.07.25 </t>
    </r>
    <r>
      <rPr>
        <i/>
        <sz val="10"/>
        <color theme="1"/>
        <rFont val="Times New Roman"/>
        <family val="1"/>
      </rPr>
      <t>(täidavad käibemaksu kohustuslased)</t>
    </r>
  </si>
  <si>
    <r>
      <t xml:space="preserve">Kokku </t>
    </r>
    <r>
      <rPr>
        <i/>
        <sz val="10"/>
        <color theme="1"/>
        <rFont val="Times New Roman"/>
        <family val="1"/>
      </rPr>
      <t>(toetusega rahastatakse maksimaalselt 30 000 eurot taotleja kohta)</t>
    </r>
  </si>
  <si>
    <r>
      <t xml:space="preserve">Summa, mis ületab toetuse piirmäära </t>
    </r>
    <r>
      <rPr>
        <i/>
        <sz val="10"/>
        <color theme="1"/>
        <rFont val="Times New Roman"/>
        <family val="1"/>
      </rPr>
      <t xml:space="preserve">(täidetakse juhul, kui lahtris G57 olev summa ületab 30 000 eurot selles osas, mis ületab piirmäära) </t>
    </r>
  </si>
  <si>
    <r>
      <t xml:space="preserve">Toetuse summa </t>
    </r>
    <r>
      <rPr>
        <i/>
        <sz val="10"/>
        <color theme="1"/>
        <rFont val="Times New Roman"/>
        <family val="1"/>
      </rPr>
      <t>(peab olema väiksem või võrdne, kui 30 000)</t>
    </r>
  </si>
  <si>
    <r>
      <t xml:space="preserve">4. Informatsioon võrreldavate hinnapakkumuste või läbi viidud riigihanke kohta </t>
    </r>
    <r>
      <rPr>
        <sz val="10"/>
        <color theme="1"/>
        <rFont val="Times New Roman"/>
        <family val="1"/>
      </rPr>
      <t>(Kui ei ole võimalik esitada vähemalt kahte hinnapakkumust või ei valita odavaimat pakkumust, põhjendatakse seda taotluses)</t>
    </r>
  </si>
  <si>
    <t>Projekti omafinantseeringu osa tasub MTÜ Kuusalu Vabatahtlike Selts  oma rahalistest vahenditest.</t>
  </si>
  <si>
    <t>PVC hall-angaari (mõõdud 12 x 9,15 x 5,5 m, pindala 110m2) soetamine veepäästesõidukite ja tehnika talve hoiustamiseks, tehnika hooldamiseks ning elanikkonnakaitse varustuse ja kriisivaru hoiustamiseks.</t>
  </si>
  <si>
    <t xml:space="preserve">MTÜ Kuusalu Vabatahtlike Seltsi projekti eesmärk on tagada maa- ja merepääste tehnika (merepäästepaat, päästejet, kärud, ATV jm varustus) jätkusuutlik, turvaline ja ilmastikukindel hoiustamine ning hooldusvõimalus läbi PVC hall-angaari soetamise ja paigaldamise. Uus angaar loob vajalikud tingimused päästetehnika korrashoiuks, pikendab varustuse eluiga ja vähendab ilmastikust tulenevaid rikkeid, mis võivad takistada päästetööde kiiret reageerimist ja tõhusat läbiviimist. Angaar annab võimaluse elanikkonnakaitse varustuse ja kriisivaru koondamiseks ja hoiustamiseks. Projekti tulemusena on päästetehnika ja -varustus kaitstud ilmastikumõjude eest (vihm, lumi, UV-kiirgus) on loodud püsiv ja turvaline hoiukoht, mis võimaldab tehnikat aastaringselt hoida. Vähendab hoolduskulusid, paraneb tehnika töövalmiduse tase, mis suurendab päästevõimekust nii maa- kui merepääste olukordadele reageerimisel. PVC hall-angaar tagab ka elanikkonnakaitse varustuse ja kriisivaru hoiustamis võimaluse. </t>
  </si>
  <si>
    <t>EE082200221054619734</t>
  </si>
  <si>
    <t>Tel 5115485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</si>
</sst>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u/>
      <sz val="11"/>
      <color theme="10"/>
      <name val="Aptos Narrow"/>
      <family val="2"/>
      <charset val="186"/>
      <scheme val="minor"/>
    </font>
    <font>
      <sz val="20"/>
      <color rgb="FF0F4761"/>
      <name val="Times New Roman"/>
      <family val="1"/>
    </font>
    <font>
      <sz val="11"/>
      <color theme="1"/>
      <name val="Times New Roman"/>
      <family val="1"/>
    </font>
    <font>
      <b/>
      <sz val="10"/>
      <color rgb="FFFF0000"/>
      <name val="Times New Roman"/>
      <family val="1"/>
    </font>
    <font>
      <b/>
      <sz val="10"/>
      <color theme="1"/>
      <name val="Times New Roman"/>
      <family val="1"/>
    </font>
    <font>
      <b/>
      <sz val="11"/>
      <color theme="1"/>
      <name val="Times New Roman"/>
      <family val="1"/>
    </font>
    <font>
      <u/>
      <sz val="11"/>
      <color theme="10"/>
      <name val="Times New Roman"/>
      <family val="1"/>
    </font>
    <font>
      <i/>
      <sz val="10"/>
      <color theme="1"/>
      <name val="Times New Roman"/>
      <family val="1"/>
    </font>
    <font>
      <i/>
      <sz val="11"/>
      <color theme="1"/>
      <name val="Times New Roman"/>
      <family val="1"/>
    </font>
    <font>
      <sz val="10"/>
      <color theme="1"/>
      <name val="Times New Roman"/>
      <family val="1"/>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11">
    <xf numFmtId="0" fontId="0" fillId="0" borderId="0" xfId="0"/>
    <xf numFmtId="0" fontId="2" fillId="0" borderId="0" xfId="0" applyFont="1" applyAlignment="1">
      <alignment horizontal="center" vertical="center" wrapText="1"/>
    </xf>
    <xf numFmtId="0" fontId="3" fillId="0" borderId="0" xfId="0" applyFont="1"/>
    <xf numFmtId="0" fontId="5" fillId="0" borderId="0" xfId="0" applyFont="1" applyAlignment="1">
      <alignment vertical="center"/>
    </xf>
    <xf numFmtId="0" fontId="3" fillId="0" borderId="5" xfId="0" applyFont="1" applyBorder="1"/>
    <xf numFmtId="0" fontId="3" fillId="0" borderId="18" xfId="0" applyFont="1" applyBorder="1"/>
    <xf numFmtId="0" fontId="3" fillId="0" borderId="19" xfId="0" applyFont="1" applyBorder="1"/>
    <xf numFmtId="0" fontId="6" fillId="0" borderId="11" xfId="0" applyFont="1" applyBorder="1"/>
    <xf numFmtId="14" fontId="3" fillId="2" borderId="21" xfId="0" applyNumberFormat="1" applyFont="1" applyFill="1" applyBorder="1" applyAlignment="1">
      <alignment horizontal="left"/>
    </xf>
    <xf numFmtId="0" fontId="6" fillId="0" borderId="12" xfId="0" applyFont="1" applyBorder="1" applyAlignment="1">
      <alignment horizontal="justify" vertical="center"/>
    </xf>
    <xf numFmtId="0" fontId="6" fillId="0" borderId="14" xfId="0" applyFont="1" applyBorder="1"/>
    <xf numFmtId="0" fontId="3" fillId="2" borderId="1" xfId="0" applyFont="1" applyFill="1" applyBorder="1" applyAlignment="1">
      <alignment horizontal="left"/>
    </xf>
    <xf numFmtId="0" fontId="6" fillId="0" borderId="2" xfId="0" applyFont="1" applyBorder="1"/>
    <xf numFmtId="0" fontId="3" fillId="2" borderId="23" xfId="0" applyFont="1" applyFill="1" applyBorder="1"/>
    <xf numFmtId="0" fontId="6" fillId="0" borderId="8" xfId="0" applyFont="1" applyBorder="1"/>
    <xf numFmtId="0" fontId="3" fillId="2" borderId="16" xfId="0" applyFont="1" applyFill="1" applyBorder="1"/>
    <xf numFmtId="0" fontId="6" fillId="0" borderId="16" xfId="0" applyFont="1" applyBorder="1"/>
    <xf numFmtId="0" fontId="7" fillId="2" borderId="24" xfId="1" applyFont="1" applyFill="1" applyBorder="1"/>
    <xf numFmtId="0" fontId="6" fillId="0" borderId="0" xfId="0" applyFont="1"/>
    <xf numFmtId="0" fontId="3" fillId="0" borderId="0" xfId="0" applyFont="1" applyAlignment="1">
      <alignment horizontal="left"/>
    </xf>
    <xf numFmtId="0" fontId="6" fillId="0" borderId="25" xfId="0" applyFont="1" applyBorder="1" applyAlignment="1">
      <alignment horizontal="center" wrapText="1"/>
    </xf>
    <xf numFmtId="14" fontId="3" fillId="2" borderId="20" xfId="0" applyNumberFormat="1" applyFont="1" applyFill="1" applyBorder="1" applyAlignment="1">
      <alignment horizontal="center" wrapText="1"/>
    </xf>
    <xf numFmtId="0" fontId="3" fillId="2" borderId="20" xfId="0" applyFont="1" applyFill="1" applyBorder="1" applyAlignment="1">
      <alignment horizontal="center" wrapText="1"/>
    </xf>
    <xf numFmtId="0" fontId="3" fillId="2" borderId="20" xfId="0" applyFont="1" applyFill="1" applyBorder="1"/>
    <xf numFmtId="0" fontId="3" fillId="2" borderId="26" xfId="0" applyFont="1" applyFill="1" applyBorder="1"/>
    <xf numFmtId="0" fontId="6" fillId="0" borderId="30" xfId="0" applyFont="1" applyBorder="1" applyAlignment="1">
      <alignment vertical="top"/>
    </xf>
    <xf numFmtId="0" fontId="6" fillId="0" borderId="31" xfId="0" applyFont="1" applyBorder="1" applyAlignment="1">
      <alignment horizontal="left" vertical="top" wrapText="1"/>
    </xf>
    <xf numFmtId="0" fontId="6" fillId="0" borderId="31" xfId="0" applyFont="1" applyBorder="1" applyAlignment="1">
      <alignment vertical="top" wrapText="1"/>
    </xf>
    <xf numFmtId="0" fontId="6" fillId="0" borderId="32" xfId="0" applyFont="1" applyBorder="1" applyAlignment="1">
      <alignment vertical="top" wrapText="1"/>
    </xf>
    <xf numFmtId="0" fontId="3" fillId="2" borderId="33" xfId="0" applyFont="1" applyFill="1" applyBorder="1"/>
    <xf numFmtId="0" fontId="3" fillId="2" borderId="34" xfId="0" applyFont="1" applyFill="1" applyBorder="1"/>
    <xf numFmtId="2" fontId="3" fillId="2" borderId="34" xfId="0" applyNumberFormat="1" applyFont="1" applyFill="1" applyBorder="1"/>
    <xf numFmtId="2" fontId="3" fillId="0" borderId="38" xfId="0" applyNumberFormat="1" applyFont="1" applyBorder="1"/>
    <xf numFmtId="2" fontId="3" fillId="0" borderId="34" xfId="0" applyNumberFormat="1" applyFont="1" applyBorder="1"/>
    <xf numFmtId="2" fontId="3" fillId="0" borderId="40" xfId="0" applyNumberFormat="1" applyFont="1" applyBorder="1"/>
    <xf numFmtId="0" fontId="3" fillId="2" borderId="1" xfId="0" applyFont="1" applyFill="1" applyBorder="1"/>
    <xf numFmtId="2" fontId="3" fillId="2" borderId="1" xfId="0" applyNumberFormat="1" applyFont="1" applyFill="1" applyBorder="1"/>
    <xf numFmtId="2" fontId="3" fillId="0" borderId="2" xfId="0" applyNumberFormat="1" applyFont="1" applyBorder="1"/>
    <xf numFmtId="2" fontId="3" fillId="0" borderId="1" xfId="0" applyNumberFormat="1" applyFont="1" applyBorder="1"/>
    <xf numFmtId="0" fontId="3" fillId="0" borderId="2" xfId="0" applyFont="1" applyBorder="1"/>
    <xf numFmtId="1" fontId="3" fillId="0" borderId="1" xfId="0" applyNumberFormat="1" applyFont="1" applyBorder="1"/>
    <xf numFmtId="1" fontId="3" fillId="0" borderId="40" xfId="0" applyNumberFormat="1" applyFont="1" applyBorder="1"/>
    <xf numFmtId="0" fontId="3" fillId="2" borderId="28" xfId="0" applyFont="1" applyFill="1" applyBorder="1"/>
    <xf numFmtId="0" fontId="3" fillId="0" borderId="39" xfId="0" applyFont="1" applyBorder="1"/>
    <xf numFmtId="1" fontId="3" fillId="0" borderId="29" xfId="0" applyNumberFormat="1" applyFont="1" applyBorder="1"/>
    <xf numFmtId="1" fontId="3" fillId="0" borderId="41" xfId="0" applyNumberFormat="1" applyFont="1" applyBorder="1"/>
    <xf numFmtId="0" fontId="6" fillId="0" borderId="30" xfId="0" applyFont="1" applyBorder="1" applyAlignment="1">
      <alignment wrapText="1"/>
    </xf>
    <xf numFmtId="0" fontId="3" fillId="0" borderId="31" xfId="0" applyFont="1" applyBorder="1"/>
    <xf numFmtId="2" fontId="3" fillId="0" borderId="31" xfId="0" applyNumberFormat="1" applyFont="1" applyBorder="1"/>
    <xf numFmtId="2" fontId="3" fillId="0" borderId="35" xfId="0" applyNumberFormat="1" applyFont="1" applyBorder="1"/>
    <xf numFmtId="2" fontId="6" fillId="0" borderId="4" xfId="0" applyNumberFormat="1" applyFont="1" applyBorder="1"/>
    <xf numFmtId="0" fontId="2" fillId="0" borderId="0" xfId="0" applyFont="1" applyAlignment="1">
      <alignment horizontal="center" vertical="center" wrapText="1"/>
    </xf>
    <xf numFmtId="0" fontId="6" fillId="0" borderId="21" xfId="0" applyFont="1" applyBorder="1" applyAlignment="1">
      <alignment horizontal="center" vertical="top" wrapText="1"/>
    </xf>
    <xf numFmtId="0" fontId="6" fillId="0" borderId="22" xfId="0" applyFont="1" applyBorder="1" applyAlignment="1">
      <alignment horizontal="center" vertical="top" wrapText="1"/>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left" vertical="center"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21" xfId="0" applyFont="1" applyBorder="1" applyAlignment="1">
      <alignment horizontal="center" vertical="top"/>
    </xf>
    <xf numFmtId="0" fontId="6" fillId="0" borderId="22" xfId="0" applyFont="1" applyBorder="1" applyAlignment="1">
      <alignment horizontal="center" vertical="top"/>
    </xf>
    <xf numFmtId="0" fontId="3" fillId="0" borderId="16"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5" xfId="0" applyFont="1" applyBorder="1" applyAlignment="1">
      <alignment horizontal="center"/>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15" xfId="0" applyFont="1" applyFill="1" applyBorder="1" applyAlignment="1">
      <alignment horizontal="left"/>
    </xf>
    <xf numFmtId="0" fontId="6" fillId="0" borderId="43" xfId="0" applyFont="1" applyBorder="1" applyAlignment="1">
      <alignment horizontal="right" wrapText="1"/>
    </xf>
    <xf numFmtId="0" fontId="6" fillId="0" borderId="44" xfId="0" applyFont="1" applyBorder="1" applyAlignment="1">
      <alignment horizontal="right" wrapText="1"/>
    </xf>
    <xf numFmtId="0" fontId="6" fillId="0" borderId="45" xfId="0" applyFont="1" applyBorder="1" applyAlignment="1">
      <alignment horizontal="right" wrapText="1"/>
    </xf>
    <xf numFmtId="0" fontId="3" fillId="2" borderId="20"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wrapText="1"/>
    </xf>
    <xf numFmtId="0" fontId="3" fillId="2" borderId="23" xfId="0" applyFont="1" applyFill="1" applyBorder="1" applyAlignment="1">
      <alignment horizontal="left" wrapText="1"/>
    </xf>
    <xf numFmtId="0" fontId="3" fillId="2" borderId="1" xfId="0" applyFont="1" applyFill="1" applyBorder="1" applyAlignment="1">
      <alignment horizontal="left" vertical="top"/>
    </xf>
    <xf numFmtId="0" fontId="3" fillId="2" borderId="23" xfId="0" applyFont="1" applyFill="1" applyBorder="1" applyAlignment="1">
      <alignment horizontal="left" vertical="top"/>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6" fillId="0" borderId="19" xfId="0" applyFont="1" applyBorder="1" applyAlignment="1">
      <alignment horizontal="right" wrapText="1"/>
    </xf>
    <xf numFmtId="0" fontId="6" fillId="0" borderId="36" xfId="0" applyFont="1" applyBorder="1" applyAlignment="1">
      <alignment horizontal="right" wrapText="1"/>
    </xf>
    <xf numFmtId="0" fontId="3" fillId="2" borderId="20" xfId="0" applyFont="1" applyFill="1" applyBorder="1" applyAlignment="1">
      <alignment horizontal="left"/>
    </xf>
    <xf numFmtId="0" fontId="3" fillId="2" borderId="1" xfId="0" applyFont="1" applyFill="1" applyBorder="1" applyAlignment="1">
      <alignment horizontal="left"/>
    </xf>
    <xf numFmtId="0" fontId="3" fillId="2" borderId="23" xfId="0" applyFont="1" applyFill="1" applyBorder="1" applyAlignment="1">
      <alignment horizontal="left"/>
    </xf>
    <xf numFmtId="0" fontId="3" fillId="2" borderId="27" xfId="0" applyFont="1" applyFill="1" applyBorder="1" applyAlignment="1">
      <alignment horizontal="left" vertical="top"/>
    </xf>
    <xf numFmtId="0" fontId="3" fillId="2" borderId="24" xfId="0" applyFont="1" applyFill="1" applyBorder="1" applyAlignment="1">
      <alignment horizontal="left" vertical="top"/>
    </xf>
    <xf numFmtId="0" fontId="3" fillId="0" borderId="36" xfId="0" applyFont="1" applyBorder="1" applyAlignment="1">
      <alignment horizontal="left" wrapText="1"/>
    </xf>
    <xf numFmtId="0" fontId="3" fillId="2" borderId="31" xfId="0" applyFont="1" applyFill="1" applyBorder="1" applyAlignment="1">
      <alignment horizontal="left" vertical="top"/>
    </xf>
    <xf numFmtId="0" fontId="3" fillId="2" borderId="32" xfId="0" applyFont="1" applyFill="1" applyBorder="1" applyAlignment="1">
      <alignment horizontal="left" vertical="top"/>
    </xf>
    <xf numFmtId="0" fontId="6" fillId="0" borderId="36" xfId="0" applyFont="1" applyBorder="1" applyAlignment="1">
      <alignment horizontal="left" wrapText="1"/>
    </xf>
    <xf numFmtId="2" fontId="6" fillId="0" borderId="19" xfId="0" applyNumberFormat="1" applyFont="1" applyBorder="1" applyAlignment="1">
      <alignment horizontal="right"/>
    </xf>
    <xf numFmtId="2" fontId="6" fillId="0" borderId="42" xfId="0" applyNumberFormat="1" applyFont="1" applyBorder="1" applyAlignment="1">
      <alignment horizontal="right"/>
    </xf>
    <xf numFmtId="0" fontId="6" fillId="2" borderId="43" xfId="0" applyFont="1" applyFill="1" applyBorder="1" applyAlignment="1">
      <alignment horizontal="right"/>
    </xf>
    <xf numFmtId="0" fontId="6" fillId="2" borderId="45" xfId="0" applyFont="1" applyFill="1" applyBorder="1" applyAlignment="1">
      <alignment horizontal="right"/>
    </xf>
    <xf numFmtId="0" fontId="3" fillId="2" borderId="26" xfId="0" applyFont="1" applyFill="1" applyBorder="1" applyAlignment="1">
      <alignment horizontal="center"/>
    </xf>
    <xf numFmtId="0" fontId="3" fillId="2" borderId="27" xfId="0" applyFont="1" applyFill="1" applyBorder="1" applyAlignment="1">
      <alignment horizontal="center"/>
    </xf>
    <xf numFmtId="0" fontId="3" fillId="2" borderId="24" xfId="0" applyFont="1" applyFill="1" applyBorder="1" applyAlignment="1">
      <alignment horizontal="center"/>
    </xf>
    <xf numFmtId="0" fontId="3" fillId="2" borderId="37" xfId="0" applyFont="1" applyFill="1" applyBorder="1" applyAlignment="1">
      <alignment horizontal="right"/>
    </xf>
    <xf numFmtId="0" fontId="8" fillId="0" borderId="0" xfId="0" applyFont="1" applyAlignment="1">
      <alignment horizontal="right"/>
    </xf>
    <xf numFmtId="0" fontId="3" fillId="2" borderId="20" xfId="0" applyFont="1" applyFill="1" applyBorder="1" applyAlignment="1">
      <alignment horizontal="center"/>
    </xf>
    <xf numFmtId="0" fontId="3" fillId="2" borderId="1" xfId="0" applyFont="1" applyFill="1" applyBorder="1" applyAlignment="1">
      <alignment horizontal="center"/>
    </xf>
    <xf numFmtId="0" fontId="3" fillId="2" borderId="23"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anel@kuusalusoojus.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zoomScale="150" workbookViewId="0">
      <selection activeCell="C4" sqref="C4"/>
    </sheetView>
  </sheetViews>
  <sheetFormatPr defaultColWidth="8.875" defaultRowHeight="14.3" x14ac:dyDescent="0.25"/>
  <cols>
    <col min="1" max="1" width="36.125" style="2" customWidth="1"/>
    <col min="2" max="2" width="22.375" style="2" customWidth="1"/>
    <col min="3" max="3" width="31.375" style="2" customWidth="1"/>
    <col min="4" max="4" width="26.75" style="2" customWidth="1"/>
    <col min="5" max="5" width="10.375" style="2" customWidth="1"/>
    <col min="6" max="6" width="15.75" style="2" customWidth="1"/>
    <col min="7" max="7" width="12.375" style="2" customWidth="1"/>
    <col min="8" max="16384" width="8.875" style="2"/>
  </cols>
  <sheetData>
    <row r="1" spans="1:4" ht="50.95" customHeight="1" x14ac:dyDescent="0.25">
      <c r="A1" s="51" t="s">
        <v>18</v>
      </c>
      <c r="B1" s="51"/>
      <c r="C1" s="51"/>
      <c r="D1" s="51"/>
    </row>
    <row r="2" spans="1:4" ht="14.45" customHeight="1" x14ac:dyDescent="0.25">
      <c r="A2" s="1"/>
      <c r="B2" s="1"/>
      <c r="C2" s="1"/>
      <c r="D2" s="1"/>
    </row>
    <row r="3" spans="1:4" ht="14.45" customHeight="1" x14ac:dyDescent="0.25">
      <c r="A3" s="56" t="s">
        <v>28</v>
      </c>
      <c r="B3" s="56"/>
      <c r="C3" s="1"/>
      <c r="D3" s="1"/>
    </row>
    <row r="5" spans="1:4" ht="14.95" thickBot="1" x14ac:dyDescent="0.3">
      <c r="A5" s="3" t="s">
        <v>0</v>
      </c>
    </row>
    <row r="6" spans="1:4" x14ac:dyDescent="0.25">
      <c r="A6" s="4" t="s">
        <v>1</v>
      </c>
      <c r="B6" s="65"/>
      <c r="C6" s="66"/>
      <c r="D6" s="67"/>
    </row>
    <row r="7" spans="1:4" ht="14.95" x14ac:dyDescent="0.25">
      <c r="A7" s="5" t="s">
        <v>2</v>
      </c>
      <c r="B7" s="68"/>
      <c r="C7" s="69"/>
      <c r="D7" s="70"/>
    </row>
    <row r="8" spans="1:4" x14ac:dyDescent="0.25">
      <c r="A8" s="5" t="s">
        <v>3</v>
      </c>
      <c r="B8" s="68"/>
      <c r="C8" s="69"/>
      <c r="D8" s="70"/>
    </row>
    <row r="9" spans="1:4" ht="15.8" thickBot="1" x14ac:dyDescent="0.3">
      <c r="A9" s="6" t="s">
        <v>4</v>
      </c>
      <c r="B9" s="62"/>
      <c r="C9" s="63"/>
      <c r="D9" s="64"/>
    </row>
    <row r="11" spans="1:4" ht="14.95" thickBot="1" x14ac:dyDescent="0.3">
      <c r="A11" s="3" t="s">
        <v>5</v>
      </c>
    </row>
    <row r="12" spans="1:4" x14ac:dyDescent="0.25">
      <c r="A12" s="7" t="s">
        <v>6</v>
      </c>
      <c r="B12" s="8">
        <v>45931</v>
      </c>
      <c r="C12" s="9" t="s">
        <v>7</v>
      </c>
      <c r="D12" s="8">
        <v>46022</v>
      </c>
    </row>
    <row r="13" spans="1:4" x14ac:dyDescent="0.25">
      <c r="A13" s="10" t="s">
        <v>29</v>
      </c>
      <c r="B13" s="74" t="s">
        <v>34</v>
      </c>
      <c r="C13" s="75"/>
      <c r="D13" s="76"/>
    </row>
    <row r="14" spans="1:4" ht="14.95" x14ac:dyDescent="0.25">
      <c r="A14" s="10" t="s">
        <v>8</v>
      </c>
      <c r="B14" s="11">
        <v>80338753</v>
      </c>
      <c r="C14" s="12" t="s">
        <v>31</v>
      </c>
      <c r="D14" s="13" t="s">
        <v>64</v>
      </c>
    </row>
    <row r="15" spans="1:4" ht="14.95" x14ac:dyDescent="0.25">
      <c r="A15" s="10" t="s">
        <v>9</v>
      </c>
      <c r="B15" s="74" t="s">
        <v>35</v>
      </c>
      <c r="C15" s="75"/>
      <c r="D15" s="76"/>
    </row>
    <row r="16" spans="1:4" x14ac:dyDescent="0.25">
      <c r="A16" s="10" t="s">
        <v>10</v>
      </c>
      <c r="B16" s="74" t="s">
        <v>36</v>
      </c>
      <c r="C16" s="75"/>
      <c r="D16" s="76"/>
    </row>
    <row r="17" spans="1:4" ht="15.8" thickBot="1" x14ac:dyDescent="0.3">
      <c r="A17" s="14" t="s">
        <v>15</v>
      </c>
      <c r="B17" s="15" t="s">
        <v>65</v>
      </c>
      <c r="C17" s="16" t="s">
        <v>11</v>
      </c>
      <c r="D17" s="17" t="s">
        <v>37</v>
      </c>
    </row>
    <row r="20" spans="1:4" ht="15.8" thickBot="1" x14ac:dyDescent="0.3">
      <c r="A20" s="18" t="s">
        <v>51</v>
      </c>
    </row>
    <row r="21" spans="1:4" ht="25.5" customHeight="1" x14ac:dyDescent="0.25">
      <c r="A21" s="57" t="s">
        <v>30</v>
      </c>
      <c r="B21" s="58"/>
      <c r="C21" s="58"/>
      <c r="D21" s="59"/>
    </row>
    <row r="22" spans="1:4" ht="62.5" customHeight="1" thickBot="1" x14ac:dyDescent="0.3">
      <c r="A22" s="71" t="s">
        <v>62</v>
      </c>
      <c r="B22" s="86"/>
      <c r="C22" s="86"/>
      <c r="D22" s="87"/>
    </row>
    <row r="23" spans="1:4" ht="14.95" thickBot="1" x14ac:dyDescent="0.3"/>
    <row r="24" spans="1:4" ht="39.1" customHeight="1" x14ac:dyDescent="0.25">
      <c r="A24" s="57" t="s">
        <v>52</v>
      </c>
      <c r="B24" s="58"/>
      <c r="C24" s="58"/>
      <c r="D24" s="59"/>
    </row>
    <row r="25" spans="1:4" ht="117" customHeight="1" thickBot="1" x14ac:dyDescent="0.3">
      <c r="A25" s="71" t="s">
        <v>63</v>
      </c>
      <c r="B25" s="72"/>
      <c r="C25" s="72"/>
      <c r="D25" s="73"/>
    </row>
    <row r="26" spans="1:4" ht="14.95" thickBot="1" x14ac:dyDescent="0.3">
      <c r="A26" s="19"/>
      <c r="B26" s="19"/>
      <c r="C26" s="19"/>
      <c r="D26" s="19"/>
    </row>
    <row r="27" spans="1:4" ht="14.95" thickBot="1" x14ac:dyDescent="0.3">
      <c r="A27" s="57" t="s">
        <v>22</v>
      </c>
      <c r="B27" s="58"/>
      <c r="C27" s="58"/>
      <c r="D27" s="59"/>
    </row>
    <row r="28" spans="1:4" ht="32.450000000000003" customHeight="1" x14ac:dyDescent="0.25">
      <c r="A28" s="20" t="s">
        <v>24</v>
      </c>
      <c r="B28" s="60" t="s">
        <v>23</v>
      </c>
      <c r="C28" s="60"/>
      <c r="D28" s="61"/>
    </row>
    <row r="29" spans="1:4" x14ac:dyDescent="0.25">
      <c r="A29" s="21">
        <v>45962</v>
      </c>
      <c r="B29" s="84" t="s">
        <v>38</v>
      </c>
      <c r="C29" s="84"/>
      <c r="D29" s="85"/>
    </row>
    <row r="30" spans="1:4" x14ac:dyDescent="0.25">
      <c r="A30" s="21">
        <v>45976</v>
      </c>
      <c r="B30" s="84" t="s">
        <v>39</v>
      </c>
      <c r="C30" s="84"/>
      <c r="D30" s="85"/>
    </row>
    <row r="31" spans="1:4" x14ac:dyDescent="0.25">
      <c r="A31" s="22" t="s">
        <v>40</v>
      </c>
      <c r="B31" s="84" t="s">
        <v>41</v>
      </c>
      <c r="C31" s="84"/>
      <c r="D31" s="85"/>
    </row>
    <row r="32" spans="1:4" x14ac:dyDescent="0.25">
      <c r="A32" s="21">
        <v>46032</v>
      </c>
      <c r="B32" s="84" t="s">
        <v>42</v>
      </c>
      <c r="C32" s="84"/>
      <c r="D32" s="85"/>
    </row>
    <row r="33" spans="1:7" x14ac:dyDescent="0.25">
      <c r="A33" s="23"/>
      <c r="B33" s="84"/>
      <c r="C33" s="84"/>
      <c r="D33" s="85"/>
    </row>
    <row r="34" spans="1:7" x14ac:dyDescent="0.25">
      <c r="A34" s="23"/>
      <c r="B34" s="84"/>
      <c r="C34" s="84"/>
      <c r="D34" s="85"/>
    </row>
    <row r="35" spans="1:7" ht="14.95" thickBot="1" x14ac:dyDescent="0.3">
      <c r="A35" s="24"/>
      <c r="B35" s="93"/>
      <c r="C35" s="93"/>
      <c r="D35" s="94"/>
    </row>
    <row r="37" spans="1:7" x14ac:dyDescent="0.25">
      <c r="A37" s="18" t="s">
        <v>53</v>
      </c>
    </row>
    <row r="38" spans="1:7" ht="32.450000000000003" customHeight="1" thickBot="1" x14ac:dyDescent="0.3">
      <c r="A38" s="95" t="s">
        <v>19</v>
      </c>
      <c r="B38" s="95"/>
      <c r="C38" s="95"/>
      <c r="D38" s="95"/>
      <c r="E38" s="95"/>
      <c r="F38" s="95"/>
      <c r="G38" s="95"/>
    </row>
    <row r="39" spans="1:7" ht="70.5" customHeight="1" thickBot="1" x14ac:dyDescent="0.3">
      <c r="A39" s="25" t="s">
        <v>12</v>
      </c>
      <c r="B39" s="26" t="s">
        <v>54</v>
      </c>
      <c r="C39" s="26" t="s">
        <v>55</v>
      </c>
      <c r="D39" s="26" t="s">
        <v>56</v>
      </c>
      <c r="E39" s="27" t="s">
        <v>13</v>
      </c>
      <c r="F39" s="27" t="s">
        <v>25</v>
      </c>
      <c r="G39" s="28" t="s">
        <v>14</v>
      </c>
    </row>
    <row r="40" spans="1:7" x14ac:dyDescent="0.25">
      <c r="A40" s="29" t="s">
        <v>43</v>
      </c>
      <c r="B40" s="31">
        <v>6200</v>
      </c>
      <c r="C40" s="30"/>
      <c r="D40" s="31"/>
      <c r="E40" s="32">
        <f>D40/1.24+C40/1.22+B40</f>
        <v>6200</v>
      </c>
      <c r="F40" s="33">
        <f>E40-G40</f>
        <v>563.63636363636397</v>
      </c>
      <c r="G40" s="34">
        <f t="shared" ref="G40:G56" si="0">E40/1.1</f>
        <v>5636.363636363636</v>
      </c>
    </row>
    <row r="41" spans="1:7" x14ac:dyDescent="0.25">
      <c r="A41" s="23" t="s">
        <v>44</v>
      </c>
      <c r="B41" s="36">
        <v>186</v>
      </c>
      <c r="C41" s="35"/>
      <c r="D41" s="36"/>
      <c r="E41" s="37">
        <f t="shared" ref="E41:E56" si="1">D41/1.24+C41/1.22+B41</f>
        <v>186</v>
      </c>
      <c r="F41" s="38">
        <f t="shared" ref="F41:F56" si="2">E41-G41</f>
        <v>16.909090909090935</v>
      </c>
      <c r="G41" s="34">
        <f t="shared" si="0"/>
        <v>169.09090909090907</v>
      </c>
    </row>
    <row r="42" spans="1:7" x14ac:dyDescent="0.25">
      <c r="A42" s="23"/>
      <c r="B42" s="35"/>
      <c r="C42" s="35"/>
      <c r="D42" s="35"/>
      <c r="E42" s="39">
        <f t="shared" si="1"/>
        <v>0</v>
      </c>
      <c r="F42" s="40">
        <f t="shared" si="2"/>
        <v>0</v>
      </c>
      <c r="G42" s="41">
        <f t="shared" si="0"/>
        <v>0</v>
      </c>
    </row>
    <row r="43" spans="1:7" x14ac:dyDescent="0.25">
      <c r="A43" s="23"/>
      <c r="B43" s="35"/>
      <c r="C43" s="35"/>
      <c r="D43" s="35"/>
      <c r="E43" s="39">
        <f t="shared" si="1"/>
        <v>0</v>
      </c>
      <c r="F43" s="40">
        <f t="shared" si="2"/>
        <v>0</v>
      </c>
      <c r="G43" s="41">
        <f t="shared" si="0"/>
        <v>0</v>
      </c>
    </row>
    <row r="44" spans="1:7" x14ac:dyDescent="0.25">
      <c r="A44" s="23"/>
      <c r="B44" s="35"/>
      <c r="C44" s="35"/>
      <c r="D44" s="35"/>
      <c r="E44" s="39">
        <f t="shared" si="1"/>
        <v>0</v>
      </c>
      <c r="F44" s="40">
        <f t="shared" si="2"/>
        <v>0</v>
      </c>
      <c r="G44" s="41">
        <f t="shared" si="0"/>
        <v>0</v>
      </c>
    </row>
    <row r="45" spans="1:7" x14ac:dyDescent="0.25">
      <c r="A45" s="23"/>
      <c r="B45" s="35"/>
      <c r="C45" s="35"/>
      <c r="D45" s="35"/>
      <c r="E45" s="39">
        <f t="shared" si="1"/>
        <v>0</v>
      </c>
      <c r="F45" s="40">
        <f t="shared" si="2"/>
        <v>0</v>
      </c>
      <c r="G45" s="41">
        <f t="shared" si="0"/>
        <v>0</v>
      </c>
    </row>
    <row r="46" spans="1:7" x14ac:dyDescent="0.25">
      <c r="A46" s="23"/>
      <c r="B46" s="35"/>
      <c r="C46" s="35"/>
      <c r="D46" s="35"/>
      <c r="E46" s="39">
        <f t="shared" si="1"/>
        <v>0</v>
      </c>
      <c r="F46" s="40">
        <f t="shared" si="2"/>
        <v>0</v>
      </c>
      <c r="G46" s="41">
        <f t="shared" si="0"/>
        <v>0</v>
      </c>
    </row>
    <row r="47" spans="1:7" x14ac:dyDescent="0.25">
      <c r="A47" s="23"/>
      <c r="B47" s="35"/>
      <c r="C47" s="35"/>
      <c r="D47" s="35"/>
      <c r="E47" s="39">
        <f t="shared" si="1"/>
        <v>0</v>
      </c>
      <c r="F47" s="40">
        <f t="shared" si="2"/>
        <v>0</v>
      </c>
      <c r="G47" s="41">
        <f t="shared" si="0"/>
        <v>0</v>
      </c>
    </row>
    <row r="48" spans="1:7" x14ac:dyDescent="0.25">
      <c r="A48" s="23"/>
      <c r="B48" s="35"/>
      <c r="C48" s="35"/>
      <c r="D48" s="35"/>
      <c r="E48" s="39">
        <f t="shared" si="1"/>
        <v>0</v>
      </c>
      <c r="F48" s="40">
        <f t="shared" si="2"/>
        <v>0</v>
      </c>
      <c r="G48" s="41">
        <f t="shared" si="0"/>
        <v>0</v>
      </c>
    </row>
    <row r="49" spans="1:7" x14ac:dyDescent="0.25">
      <c r="A49" s="23"/>
      <c r="B49" s="35"/>
      <c r="C49" s="35"/>
      <c r="D49" s="35"/>
      <c r="E49" s="39">
        <f t="shared" si="1"/>
        <v>0</v>
      </c>
      <c r="F49" s="40">
        <f t="shared" si="2"/>
        <v>0</v>
      </c>
      <c r="G49" s="41">
        <f t="shared" si="0"/>
        <v>0</v>
      </c>
    </row>
    <row r="50" spans="1:7" x14ac:dyDescent="0.25">
      <c r="A50" s="23"/>
      <c r="B50" s="35"/>
      <c r="C50" s="35"/>
      <c r="D50" s="35"/>
      <c r="E50" s="39">
        <f t="shared" si="1"/>
        <v>0</v>
      </c>
      <c r="F50" s="40">
        <f t="shared" si="2"/>
        <v>0</v>
      </c>
      <c r="G50" s="41">
        <f t="shared" si="0"/>
        <v>0</v>
      </c>
    </row>
    <row r="51" spans="1:7" x14ac:dyDescent="0.25">
      <c r="A51" s="23"/>
      <c r="B51" s="35"/>
      <c r="C51" s="35"/>
      <c r="D51" s="35"/>
      <c r="E51" s="39">
        <f t="shared" si="1"/>
        <v>0</v>
      </c>
      <c r="F51" s="40">
        <f t="shared" si="2"/>
        <v>0</v>
      </c>
      <c r="G51" s="41">
        <f t="shared" si="0"/>
        <v>0</v>
      </c>
    </row>
    <row r="52" spans="1:7" x14ac:dyDescent="0.25">
      <c r="A52" s="23"/>
      <c r="B52" s="35"/>
      <c r="C52" s="35"/>
      <c r="D52" s="35"/>
      <c r="E52" s="39">
        <f t="shared" si="1"/>
        <v>0</v>
      </c>
      <c r="F52" s="40">
        <f t="shared" si="2"/>
        <v>0</v>
      </c>
      <c r="G52" s="41">
        <f t="shared" si="0"/>
        <v>0</v>
      </c>
    </row>
    <row r="53" spans="1:7" x14ac:dyDescent="0.25">
      <c r="A53" s="23"/>
      <c r="B53" s="35"/>
      <c r="C53" s="35"/>
      <c r="D53" s="35"/>
      <c r="E53" s="39">
        <f t="shared" si="1"/>
        <v>0</v>
      </c>
      <c r="F53" s="40">
        <f t="shared" si="2"/>
        <v>0</v>
      </c>
      <c r="G53" s="41">
        <f t="shared" si="0"/>
        <v>0</v>
      </c>
    </row>
    <row r="54" spans="1:7" x14ac:dyDescent="0.25">
      <c r="A54" s="23"/>
      <c r="B54" s="30"/>
      <c r="C54" s="30"/>
      <c r="D54" s="30"/>
      <c r="E54" s="39">
        <f t="shared" si="1"/>
        <v>0</v>
      </c>
      <c r="F54" s="40">
        <f t="shared" si="2"/>
        <v>0</v>
      </c>
      <c r="G54" s="41">
        <f t="shared" si="0"/>
        <v>0</v>
      </c>
    </row>
    <row r="55" spans="1:7" x14ac:dyDescent="0.25">
      <c r="A55" s="23"/>
      <c r="B55" s="35"/>
      <c r="C55" s="35"/>
      <c r="D55" s="35"/>
      <c r="E55" s="39">
        <f t="shared" si="1"/>
        <v>0</v>
      </c>
      <c r="F55" s="40">
        <f t="shared" si="2"/>
        <v>0</v>
      </c>
      <c r="G55" s="41">
        <f t="shared" si="0"/>
        <v>0</v>
      </c>
    </row>
    <row r="56" spans="1:7" ht="14.95" thickBot="1" x14ac:dyDescent="0.3">
      <c r="A56" s="42"/>
      <c r="B56" s="35"/>
      <c r="C56" s="35"/>
      <c r="D56" s="35"/>
      <c r="E56" s="43">
        <f t="shared" si="1"/>
        <v>0</v>
      </c>
      <c r="F56" s="44">
        <f t="shared" si="2"/>
        <v>0</v>
      </c>
      <c r="G56" s="45">
        <f t="shared" si="0"/>
        <v>0</v>
      </c>
    </row>
    <row r="57" spans="1:7" s="18" customFormat="1" ht="30.9" customHeight="1" thickBot="1" x14ac:dyDescent="0.3">
      <c r="A57" s="46" t="s">
        <v>57</v>
      </c>
      <c r="B57" s="48">
        <f t="shared" ref="B57:D57" si="3">SUM(B40:B56)</f>
        <v>6386</v>
      </c>
      <c r="C57" s="47">
        <f t="shared" si="3"/>
        <v>0</v>
      </c>
      <c r="D57" s="48">
        <f t="shared" si="3"/>
        <v>0</v>
      </c>
      <c r="E57" s="49">
        <f>SUM(E40:E56)</f>
        <v>6386</v>
      </c>
      <c r="F57" s="49">
        <f>SUM(F40:F56)</f>
        <v>580.54545454545496</v>
      </c>
      <c r="G57" s="50">
        <f>SUM(G40:G56)</f>
        <v>5805.454545454545</v>
      </c>
    </row>
    <row r="58" spans="1:7" s="18" customFormat="1" ht="16" customHeight="1" thickBot="1" x14ac:dyDescent="0.3">
      <c r="A58" s="77" t="s">
        <v>58</v>
      </c>
      <c r="B58" s="78"/>
      <c r="C58" s="78"/>
      <c r="D58" s="78"/>
      <c r="E58" s="79"/>
      <c r="F58" s="101"/>
      <c r="G58" s="102"/>
    </row>
    <row r="59" spans="1:7" s="18" customFormat="1" ht="14.95" thickBot="1" x14ac:dyDescent="0.3">
      <c r="A59" s="88" t="s">
        <v>59</v>
      </c>
      <c r="B59" s="89"/>
      <c r="C59" s="89"/>
      <c r="D59" s="89"/>
      <c r="E59" s="89"/>
      <c r="F59" s="99">
        <f>G57-F58</f>
        <v>5805.454545454545</v>
      </c>
      <c r="G59" s="100"/>
    </row>
    <row r="60" spans="1:7" ht="14.95" thickBot="1" x14ac:dyDescent="0.3"/>
    <row r="61" spans="1:7" ht="72" thickBot="1" x14ac:dyDescent="0.3">
      <c r="A61" s="46" t="s">
        <v>27</v>
      </c>
      <c r="B61" s="96" t="s">
        <v>61</v>
      </c>
      <c r="C61" s="96"/>
      <c r="D61" s="96"/>
      <c r="E61" s="97"/>
    </row>
    <row r="63" spans="1:7" ht="26.15" customHeight="1" thickBot="1" x14ac:dyDescent="0.3">
      <c r="A63" s="98" t="s">
        <v>60</v>
      </c>
      <c r="B63" s="98"/>
      <c r="C63" s="98"/>
      <c r="D63" s="98"/>
      <c r="E63" s="98"/>
    </row>
    <row r="64" spans="1:7" ht="30.75" customHeight="1" x14ac:dyDescent="0.25">
      <c r="A64" s="54" t="s">
        <v>12</v>
      </c>
      <c r="B64" s="55"/>
      <c r="C64" s="52" t="s">
        <v>16</v>
      </c>
      <c r="D64" s="52"/>
      <c r="E64" s="53"/>
    </row>
    <row r="65" spans="1:5" ht="27" customHeight="1" x14ac:dyDescent="0.25">
      <c r="A65" s="80" t="s">
        <v>46</v>
      </c>
      <c r="B65" s="81"/>
      <c r="C65" s="82" t="s">
        <v>48</v>
      </c>
      <c r="D65" s="82"/>
      <c r="E65" s="83"/>
    </row>
    <row r="66" spans="1:5" x14ac:dyDescent="0.25">
      <c r="A66" s="90" t="s">
        <v>45</v>
      </c>
      <c r="B66" s="91"/>
      <c r="C66" s="91" t="s">
        <v>47</v>
      </c>
      <c r="D66" s="91"/>
      <c r="E66" s="92"/>
    </row>
    <row r="67" spans="1:5" x14ac:dyDescent="0.25">
      <c r="A67" s="80" t="s">
        <v>49</v>
      </c>
      <c r="B67" s="81"/>
      <c r="C67" s="91" t="s">
        <v>50</v>
      </c>
      <c r="D67" s="91"/>
      <c r="E67" s="92"/>
    </row>
    <row r="68" spans="1:5" x14ac:dyDescent="0.25">
      <c r="A68" s="108"/>
      <c r="B68" s="109"/>
      <c r="C68" s="109"/>
      <c r="D68" s="109"/>
      <c r="E68" s="110"/>
    </row>
    <row r="69" spans="1:5" x14ac:dyDescent="0.25">
      <c r="A69" s="108"/>
      <c r="B69" s="109"/>
      <c r="C69" s="109"/>
      <c r="D69" s="109"/>
      <c r="E69" s="110"/>
    </row>
    <row r="70" spans="1:5" x14ac:dyDescent="0.25">
      <c r="A70" s="108"/>
      <c r="B70" s="109"/>
      <c r="C70" s="109"/>
      <c r="D70" s="109"/>
      <c r="E70" s="110"/>
    </row>
    <row r="71" spans="1:5" ht="14.95" thickBot="1" x14ac:dyDescent="0.3">
      <c r="A71" s="103"/>
      <c r="B71" s="104"/>
      <c r="C71" s="104"/>
      <c r="D71" s="104"/>
      <c r="E71" s="105"/>
    </row>
    <row r="73" spans="1:5" x14ac:dyDescent="0.25">
      <c r="A73" s="18" t="s">
        <v>26</v>
      </c>
    </row>
    <row r="74" spans="1:5" x14ac:dyDescent="0.25">
      <c r="A74" s="18" t="s">
        <v>20</v>
      </c>
    </row>
    <row r="75" spans="1:5" x14ac:dyDescent="0.25">
      <c r="A75" s="18" t="s">
        <v>21</v>
      </c>
    </row>
    <row r="76" spans="1:5" x14ac:dyDescent="0.25">
      <c r="A76" s="18" t="s">
        <v>32</v>
      </c>
    </row>
    <row r="77" spans="1:5" x14ac:dyDescent="0.25">
      <c r="A77" s="18" t="s">
        <v>33</v>
      </c>
    </row>
    <row r="79" spans="1:5" x14ac:dyDescent="0.25">
      <c r="A79" s="18" t="s">
        <v>10</v>
      </c>
      <c r="B79" s="106" t="s">
        <v>36</v>
      </c>
      <c r="C79" s="106"/>
    </row>
    <row r="80" spans="1:5" x14ac:dyDescent="0.25">
      <c r="B80" s="107" t="s">
        <v>17</v>
      </c>
      <c r="C80" s="107"/>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0D108D4A-EE0A-EB42-B6E5-41681C545D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Tanel</cp:lastModifiedBy>
  <dcterms:created xsi:type="dcterms:W3CDTF">2025-08-12T06:56:37Z</dcterms:created>
  <dcterms:modified xsi:type="dcterms:W3CDTF">2025-09-30T18:01:49Z</dcterms:modified>
</cp:coreProperties>
</file>